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 activeTab="1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D16" i="2" l="1"/>
  <c r="D9" i="2"/>
  <c r="D10" i="2"/>
  <c r="D11" i="2"/>
  <c r="G4" i="2"/>
  <c r="C3" i="2"/>
  <c r="D8" i="2"/>
  <c r="D12" i="2" s="1"/>
  <c r="D13" i="2" l="1"/>
  <c r="D14" i="2" s="1"/>
  <c r="D18" i="2" s="1"/>
  <c r="D19" i="2" l="1"/>
  <c r="D20" i="2" s="1"/>
  <c r="D24" i="2" s="1"/>
</calcChain>
</file>

<file path=xl/sharedStrings.xml><?xml version="1.0" encoding="utf-8"?>
<sst xmlns="http://schemas.openxmlformats.org/spreadsheetml/2006/main" count="31" uniqueCount="31">
  <si>
    <t>un commerciante ha venduto le seguenti merci:</t>
  </si>
  <si>
    <t>Q 326,8 di merce a € 7,28 al KG più iva 22%</t>
  </si>
  <si>
    <t>258 cartoni di prodotti che contengono 24 bottiglie da un litro a € 28 al litro + iva 22%;</t>
  </si>
  <si>
    <t>168 prodotti standard a € 35 l'uno + iva 22%;</t>
  </si>
  <si>
    <t>28 prodotti extra ad un prezzo unitario del 30% in più ripsetto ai prodotti standard + iva 22%</t>
  </si>
  <si>
    <t xml:space="preserve">sconto incondizionato su tutta la merce 12%; </t>
  </si>
  <si>
    <t>tutta la merce è contenuta in 15 contenitori di plastica da fatturare al prezzo di € 25 ognuno;</t>
  </si>
  <si>
    <t>spese di trasporto FMV sostenute in nome e per conto del compratore e quindi documentate € 380.</t>
  </si>
  <si>
    <t>calcolare: la bese imponibile iva, l'IVA e il totale in fattura.</t>
  </si>
  <si>
    <t>trovi la soluzione al foglio2, ma prima cerca di farlo da solo</t>
  </si>
  <si>
    <t>descrizione</t>
  </si>
  <si>
    <t>prezzo un.</t>
  </si>
  <si>
    <t>prezzo totale</t>
  </si>
  <si>
    <t>prima facciamo l'equivalenze : Q 326,8 = KG 32680</t>
  </si>
  <si>
    <t>merce</t>
  </si>
  <si>
    <t>calcoliamo le bottiglie= 258X24=</t>
  </si>
  <si>
    <t>Quantità</t>
  </si>
  <si>
    <t>bottiglie</t>
  </si>
  <si>
    <t>prodotti standard</t>
  </si>
  <si>
    <t>prodotti extra</t>
  </si>
  <si>
    <t>importo totale</t>
  </si>
  <si>
    <t>sconto 12% =</t>
  </si>
  <si>
    <t>importo scontato =</t>
  </si>
  <si>
    <t>imballaggio =15X25</t>
  </si>
  <si>
    <t>base imponibile IVA =</t>
  </si>
  <si>
    <t>iva 22% =</t>
  </si>
  <si>
    <t>importo ivato =</t>
  </si>
  <si>
    <t>spese di trasporto documentate =</t>
  </si>
  <si>
    <t>totale fattura =</t>
  </si>
  <si>
    <t>calcoliamo il prezzo unitario di vendita dei prodotti extra utilizzando una sopracento=</t>
  </si>
  <si>
    <t>35 *  130  /  100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</si>
</sst>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0" fontId="2" fillId="0" borderId="1" xfId="0" applyFont="1" applyBorder="1"/>
    <xf numFmtId="44" fontId="2" fillId="0" borderId="1" xfId="1" applyFont="1" applyBorder="1"/>
    <xf numFmtId="0" fontId="0" fillId="0" borderId="0" xfId="0" applyAlignment="1">
      <alignment horizontal="left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3"/>
  <sheetViews>
    <sheetView workbookViewId="0">
      <selection activeCell="A2" sqref="A2:F10"/>
    </sheetView>
  </sheetViews>
  <sheetFormatPr defaultRowHeight="15" x14ac:dyDescent="0.25"/>
  <cols>
    <col min="1" max="1" width="18.85546875" customWidth="1"/>
    <col min="2" max="2" width="22.140625" customWidth="1"/>
    <col min="3" max="3" width="24" customWidth="1"/>
  </cols>
  <sheetData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1" spans="1:1" x14ac:dyDescent="0.25">
      <c r="A11" t="s">
        <v>8</v>
      </c>
    </row>
    <row r="13" spans="1:1" ht="28.5" x14ac:dyDescent="0.45">
      <c r="A13" s="1" t="s"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tabSelected="1" workbookViewId="0">
      <selection activeCell="G12" sqref="G12"/>
    </sheetView>
  </sheetViews>
  <sheetFormatPr defaultRowHeight="15" x14ac:dyDescent="0.25"/>
  <cols>
    <col min="1" max="1" width="9" customWidth="1"/>
    <col min="2" max="2" width="21.85546875" customWidth="1"/>
    <col min="3" max="3" width="17.42578125" style="2" customWidth="1"/>
    <col min="4" max="4" width="28.140625" style="2" customWidth="1"/>
    <col min="7" max="7" width="9.140625" style="2"/>
  </cols>
  <sheetData>
    <row r="2" spans="1:7" x14ac:dyDescent="0.25">
      <c r="A2" t="s">
        <v>13</v>
      </c>
    </row>
    <row r="3" spans="1:7" x14ac:dyDescent="0.25">
      <c r="A3" t="s">
        <v>15</v>
      </c>
      <c r="C3" s="7">
        <f>258*24</f>
        <v>6192</v>
      </c>
    </row>
    <row r="4" spans="1:7" x14ac:dyDescent="0.25">
      <c r="A4" t="s">
        <v>29</v>
      </c>
      <c r="E4" t="s">
        <v>30</v>
      </c>
      <c r="G4" s="2">
        <f>35*130/100</f>
        <v>45.5</v>
      </c>
    </row>
    <row r="7" spans="1:7" x14ac:dyDescent="0.25">
      <c r="A7" s="3" t="s">
        <v>16</v>
      </c>
      <c r="B7" s="3" t="s">
        <v>10</v>
      </c>
      <c r="C7" s="4" t="s">
        <v>11</v>
      </c>
      <c r="D7" s="4" t="s">
        <v>12</v>
      </c>
    </row>
    <row r="8" spans="1:7" x14ac:dyDescent="0.25">
      <c r="A8" s="3">
        <v>3268</v>
      </c>
      <c r="B8" s="3" t="s">
        <v>14</v>
      </c>
      <c r="C8" s="4">
        <v>7.28</v>
      </c>
      <c r="D8" s="4">
        <f>A8*C8</f>
        <v>23791.040000000001</v>
      </c>
    </row>
    <row r="9" spans="1:7" x14ac:dyDescent="0.25">
      <c r="A9" s="3">
        <v>6192</v>
      </c>
      <c r="B9" s="3" t="s">
        <v>17</v>
      </c>
      <c r="C9" s="4">
        <v>2.8</v>
      </c>
      <c r="D9" s="4">
        <f t="shared" ref="D9:D11" si="0">A9*C9</f>
        <v>17337.599999999999</v>
      </c>
    </row>
    <row r="10" spans="1:7" x14ac:dyDescent="0.25">
      <c r="A10" s="3">
        <v>168</v>
      </c>
      <c r="B10" s="3" t="s">
        <v>18</v>
      </c>
      <c r="C10" s="4">
        <v>35</v>
      </c>
      <c r="D10" s="4">
        <f t="shared" si="0"/>
        <v>5880</v>
      </c>
    </row>
    <row r="11" spans="1:7" x14ac:dyDescent="0.25">
      <c r="A11" s="3">
        <v>28</v>
      </c>
      <c r="B11" s="3" t="s">
        <v>19</v>
      </c>
      <c r="C11" s="4">
        <v>45.5</v>
      </c>
      <c r="D11" s="4">
        <f t="shared" si="0"/>
        <v>1274</v>
      </c>
    </row>
    <row r="12" spans="1:7" ht="28.5" x14ac:dyDescent="0.45">
      <c r="A12" s="3"/>
      <c r="B12" s="5" t="s">
        <v>20</v>
      </c>
      <c r="C12" s="6"/>
      <c r="D12" s="6">
        <f>SUM(D8:D11)</f>
        <v>48282.64</v>
      </c>
    </row>
    <row r="13" spans="1:7" x14ac:dyDescent="0.25">
      <c r="A13" s="3"/>
      <c r="B13" s="3" t="s">
        <v>21</v>
      </c>
      <c r="C13" s="4"/>
      <c r="D13" s="4">
        <f>-D12*12/100</f>
        <v>-5793.9167999999991</v>
      </c>
    </row>
    <row r="14" spans="1:7" ht="28.5" x14ac:dyDescent="0.45">
      <c r="A14" s="3"/>
      <c r="B14" s="5" t="s">
        <v>22</v>
      </c>
      <c r="C14" s="5"/>
      <c r="D14" s="6">
        <f>D12+D13</f>
        <v>42488.7232</v>
      </c>
    </row>
    <row r="15" spans="1:7" x14ac:dyDescent="0.25">
      <c r="A15" s="3"/>
      <c r="B15" s="3"/>
      <c r="C15" s="4"/>
      <c r="D15" s="4"/>
    </row>
    <row r="16" spans="1:7" x14ac:dyDescent="0.25">
      <c r="A16" s="3"/>
      <c r="B16" s="3" t="s">
        <v>23</v>
      </c>
      <c r="C16" s="4"/>
      <c r="D16" s="4">
        <f>15*25</f>
        <v>375</v>
      </c>
    </row>
    <row r="17" spans="1:4" x14ac:dyDescent="0.25">
      <c r="A17" s="3"/>
      <c r="B17" s="3"/>
      <c r="C17" s="4"/>
      <c r="D17" s="4"/>
    </row>
    <row r="18" spans="1:4" x14ac:dyDescent="0.25">
      <c r="A18" s="3"/>
      <c r="B18" s="3" t="s">
        <v>24</v>
      </c>
      <c r="C18" s="4"/>
      <c r="D18" s="4">
        <f>D14+D16</f>
        <v>42863.7232</v>
      </c>
    </row>
    <row r="19" spans="1:4" ht="28.5" x14ac:dyDescent="0.45">
      <c r="A19" s="3"/>
      <c r="B19" s="5" t="s">
        <v>25</v>
      </c>
      <c r="C19" s="5"/>
      <c r="D19" s="6">
        <f>D18*22/100</f>
        <v>9430.0191040000009</v>
      </c>
    </row>
    <row r="20" spans="1:4" x14ac:dyDescent="0.25">
      <c r="A20" s="3"/>
      <c r="B20" s="3" t="s">
        <v>26</v>
      </c>
      <c r="C20" s="4"/>
      <c r="D20" s="4">
        <f>D18+D19</f>
        <v>52293.742303999999</v>
      </c>
    </row>
    <row r="21" spans="1:4" x14ac:dyDescent="0.25">
      <c r="A21" s="3"/>
      <c r="B21" s="3"/>
      <c r="C21" s="4"/>
      <c r="D21" s="4"/>
    </row>
    <row r="22" spans="1:4" x14ac:dyDescent="0.25">
      <c r="A22" s="3"/>
      <c r="B22" s="3" t="s">
        <v>27</v>
      </c>
      <c r="C22" s="4"/>
      <c r="D22" s="4">
        <v>380</v>
      </c>
    </row>
    <row r="23" spans="1:4" x14ac:dyDescent="0.25">
      <c r="A23" s="3"/>
      <c r="B23" s="3"/>
      <c r="C23" s="4"/>
      <c r="D23" s="4"/>
    </row>
    <row r="24" spans="1:4" ht="28.5" x14ac:dyDescent="0.45">
      <c r="A24" s="3"/>
      <c r="B24" s="5" t="s">
        <v>28</v>
      </c>
      <c r="C24" s="5"/>
      <c r="D24" s="6">
        <f>D20+D22</f>
        <v>52673.742303999999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Olidata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2018-02-19T07:15:18Z</dcterms:created>
  <dcterms:modified xsi:type="dcterms:W3CDTF">2018-02-19T07:37:48Z</dcterms:modified>
</cp:coreProperties>
</file>